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y's Laptop\Documents\Harbor Drive Assn\"/>
    </mc:Choice>
  </mc:AlternateContent>
  <xr:revisionPtr revIDLastSave="0" documentId="13_ncr:1_{87C635E1-F8E9-4FCE-8B95-8D86A1E36BD1}" xr6:coauthVersionLast="37" xr6:coauthVersionMax="37" xr10:uidLastSave="{00000000-0000-0000-0000-000000000000}"/>
  <bookViews>
    <workbookView xWindow="0" yWindow="0" windowWidth="16185" windowHeight="7950" xr2:uid="{00000000-000D-0000-FFFF-FFFF00000000}"/>
  </bookViews>
  <sheets>
    <sheet name="Sheet1 - Table 1 - Table 1" sheetId="1" r:id="rId1"/>
  </sheets>
  <calcPr calcId="162913"/>
</workbook>
</file>

<file path=xl/calcChain.xml><?xml version="1.0" encoding="utf-8"?>
<calcChain xmlns="http://schemas.openxmlformats.org/spreadsheetml/2006/main">
  <c r="N34" i="1" l="1"/>
  <c r="P41" i="1" l="1"/>
  <c r="P10" i="1"/>
  <c r="N8" i="1"/>
  <c r="N10" i="1" s="1"/>
  <c r="N9" i="1"/>
  <c r="G10" i="1"/>
  <c r="I10" i="1"/>
  <c r="I42" i="1" s="1"/>
  <c r="N15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3" i="1"/>
  <c r="N36" i="1"/>
  <c r="N37" i="1"/>
  <c r="N38" i="1"/>
  <c r="N39" i="1"/>
  <c r="G41" i="1"/>
  <c r="I41" i="1"/>
  <c r="N41" i="1" l="1"/>
  <c r="N42" i="1" s="1"/>
  <c r="G42" i="1"/>
  <c r="P42" i="1"/>
  <c r="G12" i="1"/>
  <c r="G44" i="1" s="1"/>
</calcChain>
</file>

<file path=xl/sharedStrings.xml><?xml version="1.0" encoding="utf-8"?>
<sst xmlns="http://schemas.openxmlformats.org/spreadsheetml/2006/main" count="47" uniqueCount="45">
  <si>
    <t>2014</t>
  </si>
  <si>
    <t>Income</t>
  </si>
  <si>
    <t>Dues</t>
  </si>
  <si>
    <t>Jefferson</t>
  </si>
  <si>
    <t>Expenses</t>
  </si>
  <si>
    <t>Office Expense</t>
  </si>
  <si>
    <t xml:space="preserve">     Bank Charges</t>
  </si>
  <si>
    <t>Misc</t>
  </si>
  <si>
    <t>DTE (Street/sprinklers/surveillance)</t>
  </si>
  <si>
    <t>Snow Removal</t>
  </si>
  <si>
    <t>Snow Markers/Snow Fence</t>
  </si>
  <si>
    <t>Snow Misc. (blade)</t>
  </si>
  <si>
    <t>Road/Entrance Maintenance</t>
  </si>
  <si>
    <t>Signage</t>
  </si>
  <si>
    <t>Mulch</t>
  </si>
  <si>
    <t>Fertilizer/roundup</t>
  </si>
  <si>
    <t>Entrance maintenance/labor</t>
  </si>
  <si>
    <t>Flowers</t>
  </si>
  <si>
    <t>Lawn Service</t>
  </si>
  <si>
    <t>Street Maintenance</t>
  </si>
  <si>
    <t>Electrical misc. (entrance)</t>
  </si>
  <si>
    <t>Pump Maintenance</t>
  </si>
  <si>
    <t>Christmas Lights</t>
  </si>
  <si>
    <t>Video System Network</t>
  </si>
  <si>
    <t>Weed Harvesting (lake)</t>
  </si>
  <si>
    <t>Harvester storage</t>
  </si>
  <si>
    <t xml:space="preserve">Canal </t>
  </si>
  <si>
    <t>Permit for Canal Spraying</t>
  </si>
  <si>
    <t>Total Expenses</t>
  </si>
  <si>
    <t>HARBOR DRIVE HOME OWNERS ASSOCIATION</t>
  </si>
  <si>
    <t>Budget Variance</t>
  </si>
  <si>
    <t xml:space="preserve"> </t>
  </si>
  <si>
    <t>Proposed</t>
  </si>
  <si>
    <t>Balance before expenses</t>
  </si>
  <si>
    <t>As of October 18, 2018</t>
  </si>
  <si>
    <t>Beginning Balance 1/1/2018</t>
  </si>
  <si>
    <t>2018 Actual</t>
  </si>
  <si>
    <t>2018 Budget</t>
  </si>
  <si>
    <t>2019 Budget</t>
  </si>
  <si>
    <t>Total Income</t>
  </si>
  <si>
    <t>Net Income</t>
  </si>
  <si>
    <t>Ending CASH Balance</t>
  </si>
  <si>
    <r>
      <t>(</t>
    </r>
    <r>
      <rPr>
        <sz val="8"/>
        <rFont val="Helvetica Neue"/>
      </rPr>
      <t>Beginning balance includes $10,000 CD)</t>
    </r>
  </si>
  <si>
    <t xml:space="preserve">Website Maintenance </t>
  </si>
  <si>
    <t>Neighborhood Social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</si>
</sst>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-;_-[$$-409]* \(#,##0.00\)_-;_-[$$-409]* &quot;-&quot;??;_-@_-"/>
  </numFmts>
  <fonts count="15">
    <font>
      <sz val="10"/>
      <color indexed="0"/>
      <name val="Arial"/>
    </font>
    <font>
      <sz val="10"/>
      <color indexed="0"/>
      <name val="Helvetica Neue"/>
    </font>
    <font>
      <b/>
      <sz val="10"/>
      <color indexed="0"/>
      <name val="Helvetica Neue"/>
    </font>
    <font>
      <sz val="8"/>
      <name val="Arial"/>
      <family val="2"/>
    </font>
    <font>
      <b/>
      <sz val="10"/>
      <name val="Helvetica Neue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theme="3"/>
      <name val="Helvetica Neue"/>
    </font>
    <font>
      <u/>
      <sz val="10"/>
      <color indexed="0"/>
      <name val="Helvetica Neue"/>
    </font>
    <font>
      <u/>
      <sz val="10"/>
      <color indexed="0"/>
      <name val="Arial"/>
      <family val="2"/>
    </font>
    <font>
      <u/>
      <sz val="10"/>
      <color theme="3"/>
      <name val="Helvetica Neue"/>
    </font>
    <font>
      <b/>
      <u/>
      <sz val="10"/>
      <color indexed="0"/>
      <name val="Helvetica Neue"/>
    </font>
    <font>
      <b/>
      <u/>
      <sz val="10"/>
      <color indexed="0"/>
      <name val="Arial"/>
      <family val="2"/>
    </font>
    <font>
      <b/>
      <u/>
      <sz val="10"/>
      <color theme="3"/>
      <name val="Helvetica Neue"/>
    </font>
    <font>
      <sz val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 style="thin">
        <color indexed="65"/>
      </right>
      <top/>
      <bottom/>
      <diagonal/>
    </border>
    <border>
      <left/>
      <right/>
      <top/>
      <bottom style="thin">
        <color indexed="65"/>
      </bottom>
      <diagonal/>
    </border>
    <border>
      <left style="thin">
        <color indexed="65"/>
      </left>
      <right/>
      <top/>
      <bottom style="thin">
        <color indexed="65"/>
      </bottom>
      <diagonal/>
    </border>
    <border>
      <left/>
      <right style="thin">
        <color indexed="65"/>
      </right>
      <top/>
      <bottom style="thin">
        <color indexed="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/>
    <xf numFmtId="0" fontId="0" fillId="0" borderId="0" xfId="0" applyNumberFormat="1" applyFont="1" applyAlignment="1"/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2" borderId="4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164" fontId="1" fillId="2" borderId="5" xfId="0" applyNumberFormat="1" applyFont="1" applyFill="1" applyBorder="1" applyAlignment="1">
      <alignment vertical="top"/>
    </xf>
    <xf numFmtId="164" fontId="1" fillId="2" borderId="6" xfId="0" applyNumberFormat="1" applyFont="1" applyFill="1" applyBorder="1" applyAlignment="1">
      <alignment vertical="top"/>
    </xf>
    <xf numFmtId="0" fontId="1" fillId="2" borderId="7" xfId="0" applyNumberFormat="1" applyFont="1" applyFill="1" applyBorder="1" applyAlignment="1">
      <alignment vertical="top"/>
    </xf>
    <xf numFmtId="0" fontId="1" fillId="2" borderId="6" xfId="0" applyNumberFormat="1" applyFont="1" applyFill="1" applyBorder="1" applyAlignment="1">
      <alignment vertical="top"/>
    </xf>
    <xf numFmtId="164" fontId="1" fillId="2" borderId="8" xfId="0" applyNumberFormat="1" applyFont="1" applyFill="1" applyBorder="1" applyAlignment="1">
      <alignment vertical="top"/>
    </xf>
    <xf numFmtId="15" fontId="0" fillId="0" borderId="0" xfId="0" applyNumberFormat="1" applyAlignment="1"/>
    <xf numFmtId="0" fontId="1" fillId="2" borderId="9" xfId="0" applyNumberFormat="1" applyFont="1" applyFill="1" applyBorder="1" applyAlignment="1">
      <alignment vertical="top"/>
    </xf>
    <xf numFmtId="164" fontId="1" fillId="2" borderId="9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center" vertical="top"/>
    </xf>
    <xf numFmtId="0" fontId="0" fillId="0" borderId="9" xfId="0" applyNumberFormat="1" applyFont="1" applyBorder="1" applyAlignment="1"/>
    <xf numFmtId="0" fontId="5" fillId="0" borderId="9" xfId="0" applyNumberFormat="1" applyFont="1" applyBorder="1" applyAlignment="1"/>
    <xf numFmtId="0" fontId="6" fillId="0" borderId="9" xfId="0" applyNumberFormat="1" applyFont="1" applyBorder="1" applyAlignment="1"/>
    <xf numFmtId="4" fontId="1" fillId="2" borderId="9" xfId="0" applyNumberFormat="1" applyFont="1" applyFill="1" applyBorder="1" applyAlignment="1">
      <alignment vertical="top"/>
    </xf>
    <xf numFmtId="164" fontId="7" fillId="2" borderId="9" xfId="0" applyNumberFormat="1" applyFont="1" applyFill="1" applyBorder="1" applyAlignment="1">
      <alignment vertical="top"/>
    </xf>
    <xf numFmtId="164" fontId="0" fillId="0" borderId="9" xfId="0" applyNumberFormat="1" applyFont="1" applyBorder="1" applyAlignment="1"/>
    <xf numFmtId="0" fontId="1" fillId="2" borderId="9" xfId="0" applyNumberFormat="1" applyFont="1" applyFill="1" applyBorder="1" applyAlignment="1">
      <alignment horizontal="center" vertical="top"/>
    </xf>
    <xf numFmtId="0" fontId="4" fillId="3" borderId="9" xfId="0" applyNumberFormat="1" applyFont="1" applyFill="1" applyBorder="1" applyAlignment="1">
      <alignment vertical="top"/>
    </xf>
    <xf numFmtId="164" fontId="2" fillId="3" borderId="9" xfId="0" applyNumberFormat="1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1" fillId="3" borderId="0" xfId="0" applyNumberFormat="1" applyFont="1" applyFill="1" applyBorder="1" applyAlignment="1">
      <alignment vertical="top"/>
    </xf>
    <xf numFmtId="164" fontId="1" fillId="3" borderId="0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horizontal="center" vertical="top"/>
    </xf>
    <xf numFmtId="0" fontId="2" fillId="3" borderId="0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/>
    </xf>
    <xf numFmtId="164" fontId="2" fillId="3" borderId="5" xfId="0" applyNumberFormat="1" applyFont="1" applyFill="1" applyBorder="1" applyAlignment="1">
      <alignment horizontal="center" vertical="top"/>
    </xf>
    <xf numFmtId="0" fontId="0" fillId="3" borderId="0" xfId="0" applyNumberFormat="1" applyFont="1" applyFill="1" applyAlignment="1"/>
    <xf numFmtId="164" fontId="1" fillId="3" borderId="5" xfId="0" applyNumberFormat="1" applyFont="1" applyFill="1" applyBorder="1" applyAlignment="1">
      <alignment vertical="top"/>
    </xf>
    <xf numFmtId="0" fontId="8" fillId="2" borderId="9" xfId="0" applyNumberFormat="1" applyFont="1" applyFill="1" applyBorder="1" applyAlignment="1">
      <alignment vertical="top"/>
    </xf>
    <xf numFmtId="164" fontId="8" fillId="2" borderId="9" xfId="0" applyNumberFormat="1" applyFont="1" applyFill="1" applyBorder="1" applyAlignment="1">
      <alignment vertical="top"/>
    </xf>
    <xf numFmtId="164" fontId="9" fillId="0" borderId="9" xfId="0" applyNumberFormat="1" applyFont="1" applyBorder="1" applyAlignment="1"/>
    <xf numFmtId="164" fontId="8" fillId="3" borderId="9" xfId="0" applyNumberFormat="1" applyFont="1" applyFill="1" applyBorder="1" applyAlignment="1">
      <alignment vertical="top"/>
    </xf>
    <xf numFmtId="0" fontId="9" fillId="0" borderId="9" xfId="0" applyNumberFormat="1" applyFont="1" applyBorder="1" applyAlignment="1"/>
    <xf numFmtId="164" fontId="10" fillId="2" borderId="9" xfId="0" applyNumberFormat="1" applyFont="1" applyFill="1" applyBorder="1" applyAlignment="1">
      <alignment vertical="top"/>
    </xf>
    <xf numFmtId="0" fontId="1" fillId="2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/>
    <xf numFmtId="0" fontId="11" fillId="2" borderId="10" xfId="0" applyNumberFormat="1" applyFont="1" applyFill="1" applyBorder="1" applyAlignment="1">
      <alignment vertical="top"/>
    </xf>
    <xf numFmtId="164" fontId="11" fillId="2" borderId="10" xfId="0" applyNumberFormat="1" applyFont="1" applyFill="1" applyBorder="1" applyAlignment="1">
      <alignment vertical="top"/>
    </xf>
    <xf numFmtId="164" fontId="12" fillId="0" borderId="10" xfId="0" applyNumberFormat="1" applyFont="1" applyBorder="1" applyAlignment="1"/>
    <xf numFmtId="164" fontId="11" fillId="3" borderId="10" xfId="0" applyNumberFormat="1" applyFont="1" applyFill="1" applyBorder="1" applyAlignment="1">
      <alignment vertical="top"/>
    </xf>
    <xf numFmtId="0" fontId="12" fillId="0" borderId="10" xfId="0" applyNumberFormat="1" applyFont="1" applyBorder="1" applyAlignment="1"/>
    <xf numFmtId="164" fontId="13" fillId="2" borderId="10" xfId="0" applyNumberFormat="1" applyFont="1" applyFill="1" applyBorder="1" applyAlignment="1">
      <alignment vertical="top"/>
    </xf>
    <xf numFmtId="0" fontId="1" fillId="2" borderId="12" xfId="0" applyNumberFormat="1" applyFont="1" applyFill="1" applyBorder="1" applyAlignment="1">
      <alignment vertical="top"/>
    </xf>
    <xf numFmtId="0" fontId="1" fillId="2" borderId="13" xfId="0" applyNumberFormat="1" applyFont="1" applyFill="1" applyBorder="1" applyAlignment="1">
      <alignment vertical="top"/>
    </xf>
    <xf numFmtId="164" fontId="1" fillId="2" borderId="13" xfId="0" applyNumberFormat="1" applyFont="1" applyFill="1" applyBorder="1" applyAlignment="1">
      <alignment vertical="top"/>
    </xf>
    <xf numFmtId="0" fontId="2" fillId="2" borderId="14" xfId="0" applyNumberFormat="1" applyFont="1" applyFill="1" applyBorder="1" applyAlignment="1">
      <alignment vertical="top"/>
    </xf>
    <xf numFmtId="0" fontId="1" fillId="2" borderId="15" xfId="0" applyNumberFormat="1" applyFont="1" applyFill="1" applyBorder="1" applyAlignment="1">
      <alignment vertical="top"/>
    </xf>
    <xf numFmtId="164" fontId="1" fillId="2" borderId="15" xfId="0" applyNumberFormat="1" applyFont="1" applyFill="1" applyBorder="1" applyAlignment="1">
      <alignment vertical="top"/>
    </xf>
    <xf numFmtId="0" fontId="2" fillId="2" borderId="17" xfId="0" applyNumberFormat="1" applyFont="1" applyFill="1" applyBorder="1" applyAlignment="1">
      <alignment vertical="top"/>
    </xf>
    <xf numFmtId="0" fontId="1" fillId="2" borderId="19" xfId="0" applyNumberFormat="1" applyFont="1" applyFill="1" applyBorder="1" applyAlignment="1">
      <alignment vertical="top"/>
    </xf>
    <xf numFmtId="0" fontId="1" fillId="2" borderId="20" xfId="0" applyNumberFormat="1" applyFont="1" applyFill="1" applyBorder="1" applyAlignment="1">
      <alignment vertical="top"/>
    </xf>
    <xf numFmtId="164" fontId="1" fillId="2" borderId="20" xfId="0" applyNumberFormat="1" applyFont="1" applyFill="1" applyBorder="1" applyAlignment="1">
      <alignment vertical="top"/>
    </xf>
    <xf numFmtId="0" fontId="4" fillId="2" borderId="23" xfId="0" applyNumberFormat="1" applyFont="1" applyFill="1" applyBorder="1" applyAlignment="1">
      <alignment vertical="top"/>
    </xf>
    <xf numFmtId="164" fontId="4" fillId="2" borderId="23" xfId="0" applyNumberFormat="1" applyFont="1" applyFill="1" applyBorder="1" applyAlignment="1">
      <alignment vertical="top"/>
    </xf>
    <xf numFmtId="164" fontId="4" fillId="2" borderId="24" xfId="0" applyNumberFormat="1" applyFont="1" applyFill="1" applyBorder="1" applyAlignment="1">
      <alignment vertical="top"/>
    </xf>
    <xf numFmtId="0" fontId="2" fillId="2" borderId="22" xfId="0" applyNumberFormat="1" applyFont="1" applyFill="1" applyBorder="1" applyAlignment="1">
      <alignment vertical="top"/>
    </xf>
    <xf numFmtId="0" fontId="2" fillId="2" borderId="23" xfId="0" applyNumberFormat="1" applyFont="1" applyFill="1" applyBorder="1" applyAlignment="1">
      <alignment vertical="top"/>
    </xf>
    <xf numFmtId="164" fontId="4" fillId="2" borderId="16" xfId="0" applyNumberFormat="1" applyFont="1" applyFill="1" applyBorder="1" applyAlignment="1">
      <alignment vertical="top"/>
    </xf>
    <xf numFmtId="164" fontId="4" fillId="2" borderId="18" xfId="0" applyNumberFormat="1" applyFont="1" applyFill="1" applyBorder="1" applyAlignment="1">
      <alignment vertical="top"/>
    </xf>
    <xf numFmtId="164" fontId="4" fillId="2" borderId="21" xfId="0" applyNumberFormat="1" applyFont="1" applyFill="1" applyBorder="1" applyAlignment="1">
      <alignment vertical="top"/>
    </xf>
    <xf numFmtId="164" fontId="1" fillId="2" borderId="12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showGridLines="0" tabSelected="1" view="pageLayout" topLeftCell="A17" zoomScaleNormal="100" workbookViewId="0">
      <selection activeCell="P35" sqref="P35"/>
    </sheetView>
  </sheetViews>
  <sheetFormatPr defaultColWidth="12" defaultRowHeight="20.100000000000001" customHeight="1"/>
  <cols>
    <col min="1" max="1" width="2.85546875" style="1" customWidth="1"/>
    <col min="2" max="2" width="9.140625" style="1" hidden="1" customWidth="1"/>
    <col min="3" max="3" width="8.140625" style="1" customWidth="1"/>
    <col min="4" max="4" width="8.85546875" style="1" customWidth="1"/>
    <col min="5" max="5" width="12.42578125" style="1" customWidth="1"/>
    <col min="6" max="6" width="1.85546875" style="1" customWidth="1"/>
    <col min="7" max="7" width="14.140625" style="1" customWidth="1"/>
    <col min="8" max="8" width="0.85546875" style="1" customWidth="1"/>
    <col min="9" max="9" width="11.7109375" style="1" customWidth="1"/>
    <col min="10" max="10" width="12.42578125" style="1" hidden="1" customWidth="1"/>
    <col min="11" max="11" width="0.5703125" style="1" customWidth="1"/>
    <col min="12" max="12" width="14.42578125" style="1" hidden="1" customWidth="1"/>
    <col min="13" max="13" width="1.140625" style="1" customWidth="1"/>
    <col min="14" max="14" width="14.5703125" style="1" customWidth="1"/>
    <col min="15" max="15" width="3.7109375" style="1" customWidth="1"/>
    <col min="16" max="16384" width="12" style="1"/>
  </cols>
  <sheetData>
    <row r="1" spans="1:16" ht="9.9499999999999993" customHeight="1">
      <c r="A1" s="2"/>
      <c r="B1" s="3"/>
      <c r="C1" s="3"/>
      <c r="D1" s="3"/>
      <c r="E1" s="3"/>
      <c r="F1" s="3"/>
      <c r="G1" s="4"/>
      <c r="H1" s="3"/>
      <c r="I1" s="4"/>
      <c r="J1" s="3"/>
      <c r="K1" s="3"/>
      <c r="L1" s="3"/>
      <c r="M1" s="3"/>
      <c r="N1" s="5"/>
    </row>
    <row r="2" spans="1:16" ht="12.75" customHeight="1">
      <c r="A2" s="29"/>
      <c r="B2" s="30"/>
      <c r="C2" s="30"/>
      <c r="D2" s="31"/>
      <c r="F2" s="31"/>
      <c r="G2" s="32" t="s">
        <v>29</v>
      </c>
      <c r="H2" s="33"/>
      <c r="I2" s="34"/>
      <c r="J2" s="32" t="s">
        <v>0</v>
      </c>
      <c r="K2" s="31" t="s">
        <v>34</v>
      </c>
      <c r="L2" s="32" t="s">
        <v>0</v>
      </c>
      <c r="M2" s="34"/>
      <c r="N2" s="35"/>
      <c r="O2" s="36"/>
      <c r="P2" s="36"/>
    </row>
    <row r="3" spans="1:16" ht="12.75" customHeight="1" thickBot="1">
      <c r="A3" s="29"/>
      <c r="B3" s="30"/>
      <c r="C3" s="30"/>
      <c r="D3" s="30"/>
      <c r="E3" s="31"/>
      <c r="F3" s="31"/>
      <c r="G3" s="31" t="s">
        <v>31</v>
      </c>
      <c r="H3" s="30"/>
      <c r="I3" s="31"/>
      <c r="J3" s="31"/>
      <c r="K3" s="31"/>
      <c r="L3" s="31"/>
      <c r="M3" s="31"/>
      <c r="N3" s="37"/>
      <c r="O3" s="36"/>
      <c r="P3" s="36"/>
    </row>
    <row r="4" spans="1:16" ht="12.75" customHeight="1" thickBot="1">
      <c r="A4" s="66" t="s">
        <v>35</v>
      </c>
      <c r="B4" s="67"/>
      <c r="C4" s="63"/>
      <c r="D4" s="63"/>
      <c r="E4" s="64"/>
      <c r="F4" s="64"/>
      <c r="G4" s="65">
        <v>29835.96</v>
      </c>
      <c r="H4" s="53"/>
      <c r="I4" s="16"/>
      <c r="J4" s="16">
        <v>16016.74</v>
      </c>
      <c r="K4" s="16"/>
      <c r="L4" s="16"/>
      <c r="M4" s="16"/>
      <c r="N4" s="16"/>
      <c r="O4" s="19"/>
      <c r="P4" s="19"/>
    </row>
    <row r="5" spans="1:16" ht="14.25" customHeight="1">
      <c r="A5" s="6"/>
      <c r="B5" s="7"/>
      <c r="C5" s="44" t="s">
        <v>42</v>
      </c>
      <c r="D5" s="44"/>
      <c r="E5" s="45"/>
      <c r="F5" s="45"/>
      <c r="G5" s="45"/>
      <c r="H5" s="15"/>
      <c r="I5" s="16"/>
      <c r="J5" s="16"/>
      <c r="K5" s="16"/>
      <c r="L5" s="16"/>
      <c r="M5" s="16"/>
      <c r="N5" s="26">
        <v>2018</v>
      </c>
      <c r="O5" s="19"/>
      <c r="P5" s="20" t="s">
        <v>32</v>
      </c>
    </row>
    <row r="6" spans="1:16" ht="14.25" customHeight="1">
      <c r="A6" s="6"/>
      <c r="B6" s="7"/>
      <c r="C6" s="15"/>
      <c r="D6" s="15"/>
      <c r="E6" s="16"/>
      <c r="F6" s="16"/>
      <c r="G6" s="17" t="s">
        <v>36</v>
      </c>
      <c r="H6" s="15"/>
      <c r="I6" s="18" t="s">
        <v>37</v>
      </c>
      <c r="J6" s="16"/>
      <c r="K6" s="16"/>
      <c r="L6" s="16"/>
      <c r="M6" s="16"/>
      <c r="N6" s="27" t="s">
        <v>30</v>
      </c>
      <c r="O6" s="19"/>
      <c r="P6" s="20" t="s">
        <v>38</v>
      </c>
    </row>
    <row r="7" spans="1:16" ht="14.25" customHeight="1">
      <c r="A7" s="6" t="s">
        <v>1</v>
      </c>
      <c r="B7" s="7"/>
      <c r="C7" s="15"/>
      <c r="D7" s="15"/>
      <c r="E7" s="16"/>
      <c r="F7" s="16"/>
      <c r="G7" s="16"/>
      <c r="H7" s="15"/>
      <c r="I7" s="19"/>
      <c r="J7" s="16"/>
      <c r="K7" s="16"/>
      <c r="L7" s="16"/>
      <c r="M7" s="16"/>
      <c r="N7" s="28"/>
      <c r="O7" s="19"/>
      <c r="P7" s="21"/>
    </row>
    <row r="8" spans="1:16" ht="14.25" customHeight="1">
      <c r="A8" s="6"/>
      <c r="B8" s="7"/>
      <c r="C8" s="15" t="s">
        <v>2</v>
      </c>
      <c r="D8" s="15"/>
      <c r="E8" s="19"/>
      <c r="F8" s="16"/>
      <c r="G8" s="16">
        <v>17500</v>
      </c>
      <c r="H8" s="22"/>
      <c r="I8" s="16">
        <v>15500</v>
      </c>
      <c r="J8" s="16">
        <v>14660</v>
      </c>
      <c r="K8" s="16"/>
      <c r="L8" s="16"/>
      <c r="M8" s="16"/>
      <c r="N8" s="28">
        <f>G8-I8</f>
        <v>2000</v>
      </c>
      <c r="O8" s="19"/>
      <c r="P8" s="23">
        <v>16000</v>
      </c>
    </row>
    <row r="9" spans="1:16" ht="14.1" customHeight="1">
      <c r="A9" s="6"/>
      <c r="B9" s="7"/>
      <c r="C9" s="15" t="s">
        <v>3</v>
      </c>
      <c r="D9" s="15"/>
      <c r="E9" s="19"/>
      <c r="F9" s="16"/>
      <c r="G9" s="16">
        <v>2100</v>
      </c>
      <c r="H9" s="15"/>
      <c r="I9" s="16">
        <v>1500</v>
      </c>
      <c r="J9" s="16">
        <v>1260</v>
      </c>
      <c r="K9" s="16"/>
      <c r="L9" s="16"/>
      <c r="M9" s="16"/>
      <c r="N9" s="28">
        <f>G9-I9</f>
        <v>600</v>
      </c>
      <c r="O9" s="19"/>
      <c r="P9" s="23">
        <v>1750</v>
      </c>
    </row>
    <row r="10" spans="1:16" ht="14.85" customHeight="1">
      <c r="A10" s="6"/>
      <c r="B10" s="7"/>
      <c r="C10" s="38" t="s">
        <v>39</v>
      </c>
      <c r="D10" s="38"/>
      <c r="E10" s="39"/>
      <c r="F10" s="39"/>
      <c r="G10" s="40">
        <f>SUM(G8:G9)</f>
        <v>19600</v>
      </c>
      <c r="H10" s="38"/>
      <c r="I10" s="39">
        <f>SUM(I7:I9)</f>
        <v>17000</v>
      </c>
      <c r="J10" s="39"/>
      <c r="K10" s="39"/>
      <c r="L10" s="39"/>
      <c r="M10" s="39"/>
      <c r="N10" s="41">
        <f>SUM(N8:N9)</f>
        <v>2600</v>
      </c>
      <c r="O10" s="42"/>
      <c r="P10" s="43">
        <f>SUM(P7:P9)</f>
        <v>17750</v>
      </c>
    </row>
    <row r="11" spans="1:16" ht="14.85" customHeight="1">
      <c r="A11" s="6"/>
      <c r="B11" s="7"/>
      <c r="C11" s="15"/>
      <c r="D11" s="15"/>
      <c r="E11" s="16"/>
      <c r="F11" s="16"/>
      <c r="G11" s="24"/>
      <c r="H11" s="15"/>
      <c r="I11" s="16"/>
      <c r="J11" s="16"/>
      <c r="K11" s="16"/>
      <c r="L11" s="16"/>
      <c r="M11" s="16"/>
      <c r="N11" s="28"/>
      <c r="O11" s="19"/>
      <c r="P11" s="23"/>
    </row>
    <row r="12" spans="1:16" ht="14.85" customHeight="1">
      <c r="A12" s="6" t="s">
        <v>33</v>
      </c>
      <c r="B12" s="7"/>
      <c r="C12" s="15"/>
      <c r="D12" s="15"/>
      <c r="E12" s="16"/>
      <c r="F12" s="16"/>
      <c r="G12" s="24">
        <f>SUM(G4+G10)</f>
        <v>49435.96</v>
      </c>
      <c r="H12" s="16"/>
      <c r="I12" s="16"/>
      <c r="J12" s="16"/>
      <c r="K12" s="16"/>
      <c r="L12" s="16"/>
      <c r="M12" s="16"/>
      <c r="N12" s="28"/>
      <c r="O12" s="19"/>
      <c r="P12" s="23"/>
    </row>
    <row r="13" spans="1:16" ht="14.85" customHeight="1">
      <c r="A13" s="6"/>
      <c r="B13" s="7"/>
      <c r="C13" s="15"/>
      <c r="D13" s="15"/>
      <c r="E13" s="16"/>
      <c r="F13" s="16"/>
      <c r="G13" s="24"/>
      <c r="H13" s="15"/>
      <c r="I13" s="16" t="s">
        <v>31</v>
      </c>
      <c r="J13" s="16"/>
      <c r="K13" s="16"/>
      <c r="L13" s="16"/>
      <c r="M13" s="16"/>
      <c r="N13" s="28"/>
      <c r="O13" s="19"/>
      <c r="P13" s="23"/>
    </row>
    <row r="14" spans="1:16" ht="14.25" customHeight="1">
      <c r="A14" s="6" t="s">
        <v>4</v>
      </c>
      <c r="B14" s="7"/>
      <c r="C14" s="15"/>
      <c r="D14" s="15"/>
      <c r="E14" s="16"/>
      <c r="F14" s="16"/>
      <c r="G14" s="24"/>
      <c r="H14" s="15"/>
      <c r="I14" s="16"/>
      <c r="J14" s="25"/>
      <c r="K14" s="15"/>
      <c r="L14" s="16"/>
      <c r="M14" s="16"/>
      <c r="N14" s="28"/>
      <c r="O14" s="19"/>
      <c r="P14" s="23"/>
    </row>
    <row r="15" spans="1:16" ht="14.25" customHeight="1">
      <c r="A15" s="6"/>
      <c r="B15" s="7"/>
      <c r="C15" s="15" t="s">
        <v>5</v>
      </c>
      <c r="D15" s="15"/>
      <c r="E15" s="16"/>
      <c r="F15" s="16"/>
      <c r="G15" s="24">
        <v>132.43</v>
      </c>
      <c r="H15" s="15"/>
      <c r="I15" s="16">
        <v>200</v>
      </c>
      <c r="J15" s="16">
        <v>175</v>
      </c>
      <c r="K15" s="16"/>
      <c r="L15" s="16"/>
      <c r="M15" s="16"/>
      <c r="N15" s="28">
        <f t="shared" ref="N15:N21" si="0">G15-I15</f>
        <v>-67.569999999999993</v>
      </c>
      <c r="O15" s="19"/>
      <c r="P15" s="23">
        <v>200</v>
      </c>
    </row>
    <row r="16" spans="1:16" ht="14.25" customHeight="1">
      <c r="A16" s="6"/>
      <c r="B16" s="7"/>
      <c r="C16" s="15" t="s">
        <v>6</v>
      </c>
      <c r="D16" s="15"/>
      <c r="E16" s="16"/>
      <c r="F16" s="16"/>
      <c r="G16" s="24">
        <v>19</v>
      </c>
      <c r="H16" s="15"/>
      <c r="I16" s="16"/>
      <c r="J16" s="16">
        <v>25</v>
      </c>
      <c r="K16" s="16"/>
      <c r="L16" s="16"/>
      <c r="M16" s="16"/>
      <c r="N16" s="28">
        <f t="shared" si="0"/>
        <v>19</v>
      </c>
      <c r="O16" s="19"/>
      <c r="P16" s="23"/>
    </row>
    <row r="17" spans="1:16" ht="14.25" customHeight="1">
      <c r="A17" s="6"/>
      <c r="B17" s="7"/>
      <c r="C17" s="15" t="s">
        <v>7</v>
      </c>
      <c r="D17" s="15"/>
      <c r="E17" s="16"/>
      <c r="F17" s="16"/>
      <c r="G17" s="24"/>
      <c r="H17" s="15"/>
      <c r="I17" s="16"/>
      <c r="J17" s="16">
        <v>500</v>
      </c>
      <c r="K17" s="16"/>
      <c r="L17" s="16"/>
      <c r="M17" s="16"/>
      <c r="N17" s="28">
        <f t="shared" si="0"/>
        <v>0</v>
      </c>
      <c r="O17" s="19"/>
      <c r="P17" s="23"/>
    </row>
    <row r="18" spans="1:16" ht="14.25" customHeight="1">
      <c r="A18" s="6"/>
      <c r="B18" s="7"/>
      <c r="C18" s="15" t="s">
        <v>8</v>
      </c>
      <c r="D18" s="15"/>
      <c r="E18" s="16"/>
      <c r="F18" s="16"/>
      <c r="G18" s="24">
        <v>521.74</v>
      </c>
      <c r="H18" s="15"/>
      <c r="I18" s="16">
        <v>300</v>
      </c>
      <c r="J18" s="16">
        <v>500</v>
      </c>
      <c r="K18" s="16"/>
      <c r="L18" s="16"/>
      <c r="M18" s="16"/>
      <c r="N18" s="28">
        <f t="shared" si="0"/>
        <v>221.74</v>
      </c>
      <c r="O18" s="19"/>
      <c r="P18" s="23">
        <v>300</v>
      </c>
    </row>
    <row r="19" spans="1:16" ht="14.25" customHeight="1">
      <c r="A19" s="6"/>
      <c r="B19" s="7"/>
      <c r="C19" s="15" t="s">
        <v>9</v>
      </c>
      <c r="D19" s="15"/>
      <c r="E19" s="16"/>
      <c r="F19" s="16"/>
      <c r="G19" s="24">
        <v>1700</v>
      </c>
      <c r="H19" s="15"/>
      <c r="I19" s="16">
        <v>1600</v>
      </c>
      <c r="J19" s="16">
        <v>1600</v>
      </c>
      <c r="K19" s="16"/>
      <c r="L19" s="16"/>
      <c r="M19" s="16"/>
      <c r="N19" s="28">
        <f t="shared" si="0"/>
        <v>100</v>
      </c>
      <c r="O19" s="19"/>
      <c r="P19" s="23">
        <v>1700</v>
      </c>
    </row>
    <row r="20" spans="1:16" ht="14.25" customHeight="1">
      <c r="A20" s="6"/>
      <c r="B20" s="7"/>
      <c r="C20" s="15"/>
      <c r="D20" s="15" t="s">
        <v>10</v>
      </c>
      <c r="E20" s="16"/>
      <c r="F20" s="16"/>
      <c r="G20" s="24"/>
      <c r="H20" s="15"/>
      <c r="I20" s="16">
        <v>45</v>
      </c>
      <c r="J20" s="16">
        <v>500</v>
      </c>
      <c r="K20" s="16"/>
      <c r="L20" s="16"/>
      <c r="M20" s="16"/>
      <c r="N20" s="28">
        <f t="shared" si="0"/>
        <v>-45</v>
      </c>
      <c r="O20" s="19"/>
      <c r="P20" s="23">
        <v>100</v>
      </c>
    </row>
    <row r="21" spans="1:16" ht="14.1" customHeight="1">
      <c r="A21" s="6"/>
      <c r="B21" s="7"/>
      <c r="C21" s="15"/>
      <c r="D21" s="15" t="s">
        <v>11</v>
      </c>
      <c r="E21" s="16"/>
      <c r="F21" s="16"/>
      <c r="G21" s="24"/>
      <c r="H21" s="15"/>
      <c r="I21" s="16">
        <v>500</v>
      </c>
      <c r="J21" s="16"/>
      <c r="K21" s="16"/>
      <c r="L21" s="16"/>
      <c r="M21" s="16"/>
      <c r="N21" s="28">
        <f t="shared" si="0"/>
        <v>-500</v>
      </c>
      <c r="O21" s="19"/>
      <c r="P21" s="23">
        <v>500</v>
      </c>
    </row>
    <row r="22" spans="1:16" ht="14.25" customHeight="1">
      <c r="A22" s="6"/>
      <c r="B22" s="7"/>
      <c r="C22" s="15" t="s">
        <v>12</v>
      </c>
      <c r="D22" s="15"/>
      <c r="E22" s="16"/>
      <c r="F22" s="16"/>
      <c r="G22" s="24"/>
      <c r="H22" s="15"/>
      <c r="I22" s="16"/>
      <c r="J22" s="16"/>
      <c r="K22" s="16"/>
      <c r="L22" s="16"/>
      <c r="M22" s="16"/>
      <c r="N22" s="28"/>
      <c r="O22" s="19"/>
      <c r="P22" s="23"/>
    </row>
    <row r="23" spans="1:16" ht="14.25" customHeight="1">
      <c r="A23" s="6"/>
      <c r="B23" s="7"/>
      <c r="C23" s="15"/>
      <c r="D23" s="15" t="s">
        <v>13</v>
      </c>
      <c r="E23" s="16"/>
      <c r="F23" s="16"/>
      <c r="G23" s="24"/>
      <c r="H23" s="15"/>
      <c r="I23" s="16">
        <v>150</v>
      </c>
      <c r="J23" s="16">
        <v>50</v>
      </c>
      <c r="K23" s="16"/>
      <c r="L23" s="16"/>
      <c r="M23" s="16"/>
      <c r="N23" s="28">
        <f t="shared" ref="N23:N31" si="1">G23-I23</f>
        <v>-150</v>
      </c>
      <c r="O23" s="19"/>
      <c r="P23" s="23">
        <v>150</v>
      </c>
    </row>
    <row r="24" spans="1:16" ht="14.25" customHeight="1">
      <c r="A24" s="6"/>
      <c r="B24" s="7"/>
      <c r="C24" s="15"/>
      <c r="D24" s="15" t="s">
        <v>14</v>
      </c>
      <c r="E24" s="16"/>
      <c r="F24" s="16"/>
      <c r="G24" s="24">
        <v>395.98</v>
      </c>
      <c r="H24" s="15"/>
      <c r="I24" s="16">
        <v>300</v>
      </c>
      <c r="J24" s="16">
        <v>250</v>
      </c>
      <c r="K24" s="16"/>
      <c r="L24" s="16"/>
      <c r="M24" s="16"/>
      <c r="N24" s="28">
        <f t="shared" si="1"/>
        <v>95.980000000000018</v>
      </c>
      <c r="O24" s="19"/>
      <c r="P24" s="23">
        <v>300</v>
      </c>
    </row>
    <row r="25" spans="1:16" ht="14.25" customHeight="1">
      <c r="A25" s="6"/>
      <c r="B25" s="7"/>
      <c r="C25" s="15"/>
      <c r="D25" s="15" t="s">
        <v>15</v>
      </c>
      <c r="E25" s="16"/>
      <c r="F25" s="16"/>
      <c r="G25" s="24">
        <v>201.26</v>
      </c>
      <c r="H25" s="15"/>
      <c r="I25" s="16">
        <v>400</v>
      </c>
      <c r="J25" s="16">
        <v>150</v>
      </c>
      <c r="K25" s="16"/>
      <c r="L25" s="16"/>
      <c r="M25" s="16"/>
      <c r="N25" s="28">
        <f t="shared" si="1"/>
        <v>-198.74</v>
      </c>
      <c r="O25" s="19"/>
      <c r="P25" s="23">
        <v>400</v>
      </c>
    </row>
    <row r="26" spans="1:16" ht="14.25" customHeight="1">
      <c r="A26" s="6"/>
      <c r="B26" s="7"/>
      <c r="C26" s="15"/>
      <c r="D26" s="15" t="s">
        <v>16</v>
      </c>
      <c r="E26" s="16"/>
      <c r="F26" s="16"/>
      <c r="G26" s="24">
        <v>1587.5</v>
      </c>
      <c r="H26" s="15"/>
      <c r="I26" s="16">
        <v>2000</v>
      </c>
      <c r="J26" s="16">
        <v>500</v>
      </c>
      <c r="K26" s="16"/>
      <c r="L26" s="16"/>
      <c r="M26" s="16"/>
      <c r="N26" s="28">
        <f t="shared" si="1"/>
        <v>-412.5</v>
      </c>
      <c r="O26" s="19"/>
      <c r="P26" s="23">
        <v>2000</v>
      </c>
    </row>
    <row r="27" spans="1:16" ht="14.25" customHeight="1">
      <c r="A27" s="6"/>
      <c r="B27" s="7"/>
      <c r="C27" s="15"/>
      <c r="D27" s="15" t="s">
        <v>17</v>
      </c>
      <c r="E27" s="16"/>
      <c r="F27" s="16"/>
      <c r="G27" s="24">
        <v>136.6</v>
      </c>
      <c r="H27" s="15"/>
      <c r="I27" s="16">
        <v>300</v>
      </c>
      <c r="J27" s="16">
        <v>200</v>
      </c>
      <c r="K27" s="16"/>
      <c r="L27" s="16"/>
      <c r="M27" s="16"/>
      <c r="N27" s="28">
        <f t="shared" si="1"/>
        <v>-163.4</v>
      </c>
      <c r="O27" s="19"/>
      <c r="P27" s="23">
        <v>300</v>
      </c>
    </row>
    <row r="28" spans="1:16" ht="14.25" customHeight="1">
      <c r="A28" s="6"/>
      <c r="B28" s="7"/>
      <c r="C28" s="15"/>
      <c r="D28" s="15" t="s">
        <v>18</v>
      </c>
      <c r="E28" s="16"/>
      <c r="F28" s="16"/>
      <c r="G28" s="24">
        <v>411.25</v>
      </c>
      <c r="H28" s="15"/>
      <c r="I28" s="16">
        <v>400</v>
      </c>
      <c r="J28" s="16">
        <v>500</v>
      </c>
      <c r="K28" s="16"/>
      <c r="L28" s="16"/>
      <c r="M28" s="16"/>
      <c r="N28" s="28">
        <f t="shared" si="1"/>
        <v>11.25</v>
      </c>
      <c r="O28" s="19"/>
      <c r="P28" s="23">
        <v>400</v>
      </c>
    </row>
    <row r="29" spans="1:16" ht="14.25" customHeight="1">
      <c r="A29" s="6"/>
      <c r="B29" s="7"/>
      <c r="C29" s="15"/>
      <c r="D29" s="15" t="s">
        <v>19</v>
      </c>
      <c r="E29" s="16"/>
      <c r="F29" s="16"/>
      <c r="G29" s="24">
        <v>580</v>
      </c>
      <c r="H29" s="15"/>
      <c r="I29" s="16">
        <v>2000</v>
      </c>
      <c r="J29" s="16">
        <v>2000</v>
      </c>
      <c r="K29" s="16"/>
      <c r="L29" s="16"/>
      <c r="M29" s="16"/>
      <c r="N29" s="28">
        <f t="shared" si="1"/>
        <v>-1420</v>
      </c>
      <c r="O29" s="19"/>
      <c r="P29" s="23">
        <v>5000</v>
      </c>
    </row>
    <row r="30" spans="1:16" ht="14.25" customHeight="1">
      <c r="A30" s="6"/>
      <c r="B30" s="7"/>
      <c r="C30" s="15"/>
      <c r="D30" s="15" t="s">
        <v>20</v>
      </c>
      <c r="E30" s="16"/>
      <c r="F30" s="16"/>
      <c r="G30" s="24"/>
      <c r="H30" s="15"/>
      <c r="I30" s="16">
        <v>200</v>
      </c>
      <c r="J30" s="16">
        <v>200</v>
      </c>
      <c r="K30" s="16"/>
      <c r="L30" s="16"/>
      <c r="M30" s="16"/>
      <c r="N30" s="28">
        <f t="shared" si="1"/>
        <v>-200</v>
      </c>
      <c r="O30" s="19"/>
      <c r="P30" s="23">
        <v>200</v>
      </c>
    </row>
    <row r="31" spans="1:16" ht="14.25" customHeight="1">
      <c r="A31" s="6"/>
      <c r="B31" s="7"/>
      <c r="C31" s="15"/>
      <c r="D31" s="15" t="s">
        <v>21</v>
      </c>
      <c r="E31" s="16"/>
      <c r="F31" s="16"/>
      <c r="G31" s="24"/>
      <c r="H31" s="15"/>
      <c r="I31" s="16">
        <v>235</v>
      </c>
      <c r="J31" s="16">
        <v>100</v>
      </c>
      <c r="K31" s="16"/>
      <c r="L31" s="16"/>
      <c r="M31" s="16"/>
      <c r="N31" s="28">
        <f t="shared" si="1"/>
        <v>-235</v>
      </c>
      <c r="O31" s="19"/>
      <c r="P31" s="23">
        <v>235</v>
      </c>
    </row>
    <row r="32" spans="1:16" ht="14.25" customHeight="1">
      <c r="A32" s="6"/>
      <c r="B32" s="7"/>
      <c r="C32" s="15"/>
      <c r="D32" s="15" t="s">
        <v>22</v>
      </c>
      <c r="E32" s="16"/>
      <c r="F32" s="16"/>
      <c r="G32" s="24"/>
      <c r="H32" s="15"/>
      <c r="I32" s="16">
        <v>100</v>
      </c>
      <c r="J32" s="16">
        <v>100</v>
      </c>
      <c r="K32" s="16"/>
      <c r="L32" s="16"/>
      <c r="M32" s="16"/>
      <c r="N32" s="28">
        <f>G21-I32</f>
        <v>-100</v>
      </c>
      <c r="O32" s="19"/>
      <c r="P32" s="23">
        <v>500</v>
      </c>
    </row>
    <row r="33" spans="1:16" ht="16.5" customHeight="1">
      <c r="A33" s="6"/>
      <c r="B33" s="7"/>
      <c r="C33" s="15" t="s">
        <v>23</v>
      </c>
      <c r="D33" s="15"/>
      <c r="E33" s="16"/>
      <c r="F33" s="16"/>
      <c r="G33" s="24"/>
      <c r="H33" s="15"/>
      <c r="I33" s="16"/>
      <c r="J33" s="16">
        <v>500</v>
      </c>
      <c r="K33" s="16"/>
      <c r="L33" s="16"/>
      <c r="M33" s="16"/>
      <c r="N33" s="28">
        <f>G33-I33</f>
        <v>0</v>
      </c>
      <c r="O33" s="19"/>
      <c r="P33" s="23"/>
    </row>
    <row r="34" spans="1:16" ht="16.5" customHeight="1">
      <c r="A34" s="6"/>
      <c r="B34" s="7"/>
      <c r="C34" s="15" t="s">
        <v>44</v>
      </c>
      <c r="D34" s="15"/>
      <c r="E34" s="16"/>
      <c r="F34" s="16"/>
      <c r="G34" s="24">
        <v>450</v>
      </c>
      <c r="H34" s="15"/>
      <c r="I34" s="16"/>
      <c r="J34" s="16"/>
      <c r="K34" s="16"/>
      <c r="L34" s="16"/>
      <c r="M34" s="16"/>
      <c r="N34" s="28">
        <f>G34-I34</f>
        <v>450</v>
      </c>
      <c r="O34" s="19"/>
      <c r="P34" s="23">
        <v>500</v>
      </c>
    </row>
    <row r="35" spans="1:16" ht="16.5" customHeight="1">
      <c r="A35" s="6"/>
      <c r="B35" s="7"/>
      <c r="C35" s="15" t="s">
        <v>43</v>
      </c>
      <c r="D35" s="15"/>
      <c r="E35" s="16"/>
      <c r="F35" s="16"/>
      <c r="G35" s="24">
        <v>151.19999999999999</v>
      </c>
      <c r="H35" s="15"/>
      <c r="I35" s="16"/>
      <c r="J35" s="16"/>
      <c r="K35" s="16"/>
      <c r="L35" s="16"/>
      <c r="M35" s="16"/>
      <c r="N35" s="28"/>
      <c r="O35" s="19"/>
      <c r="P35" s="23">
        <v>150</v>
      </c>
    </row>
    <row r="36" spans="1:16" ht="16.5" customHeight="1">
      <c r="A36" s="6"/>
      <c r="B36" s="7"/>
      <c r="C36" s="15" t="s">
        <v>24</v>
      </c>
      <c r="D36" s="15"/>
      <c r="E36" s="16"/>
      <c r="F36" s="16"/>
      <c r="G36" s="24"/>
      <c r="H36" s="15"/>
      <c r="I36" s="16">
        <v>6000</v>
      </c>
      <c r="J36" s="16">
        <v>6000</v>
      </c>
      <c r="K36" s="16"/>
      <c r="L36" s="16"/>
      <c r="M36" s="16"/>
      <c r="N36" s="28">
        <f>G36-I36</f>
        <v>-6000</v>
      </c>
      <c r="O36" s="19"/>
      <c r="P36" s="23">
        <v>0</v>
      </c>
    </row>
    <row r="37" spans="1:16" ht="16.5" customHeight="1">
      <c r="A37" s="6"/>
      <c r="B37" s="7"/>
      <c r="C37" s="15"/>
      <c r="D37" s="15" t="s">
        <v>25</v>
      </c>
      <c r="E37" s="16"/>
      <c r="F37" s="16"/>
      <c r="G37" s="24"/>
      <c r="H37" s="15"/>
      <c r="I37" s="16"/>
      <c r="J37" s="16">
        <v>825</v>
      </c>
      <c r="K37" s="16"/>
      <c r="L37" s="16"/>
      <c r="M37" s="16"/>
      <c r="N37" s="28">
        <f>G37-I37</f>
        <v>0</v>
      </c>
      <c r="O37" s="19"/>
      <c r="P37" s="23"/>
    </row>
    <row r="38" spans="1:16" ht="16.5" customHeight="1">
      <c r="A38" s="6"/>
      <c r="B38" s="7"/>
      <c r="C38" s="15"/>
      <c r="D38" s="15" t="s">
        <v>26</v>
      </c>
      <c r="E38" s="16"/>
      <c r="F38" s="16"/>
      <c r="G38" s="24">
        <v>4482</v>
      </c>
      <c r="H38" s="15"/>
      <c r="I38" s="16">
        <v>4500</v>
      </c>
      <c r="J38" s="16">
        <v>4500</v>
      </c>
      <c r="K38" s="16"/>
      <c r="L38" s="16"/>
      <c r="M38" s="16"/>
      <c r="N38" s="28">
        <f>G38-I38</f>
        <v>-18</v>
      </c>
      <c r="O38" s="19"/>
      <c r="P38" s="23">
        <v>4500</v>
      </c>
    </row>
    <row r="39" spans="1:16" ht="16.5" customHeight="1">
      <c r="A39" s="6"/>
      <c r="B39" s="7"/>
      <c r="C39" s="15"/>
      <c r="D39" s="15" t="s">
        <v>27</v>
      </c>
      <c r="E39" s="16"/>
      <c r="F39" s="16"/>
      <c r="G39" s="24">
        <v>75</v>
      </c>
      <c r="H39" s="15"/>
      <c r="I39" s="16">
        <v>75</v>
      </c>
      <c r="J39" s="16">
        <v>75</v>
      </c>
      <c r="K39" s="16"/>
      <c r="L39" s="16"/>
      <c r="M39" s="16"/>
      <c r="N39" s="28">
        <f>G39-I39</f>
        <v>0</v>
      </c>
      <c r="O39" s="19"/>
      <c r="P39" s="23">
        <v>75</v>
      </c>
    </row>
    <row r="40" spans="1:16" ht="16.5" customHeight="1">
      <c r="A40" s="6"/>
      <c r="B40" s="7"/>
      <c r="C40" s="15"/>
      <c r="D40" s="15"/>
      <c r="E40" s="16"/>
      <c r="F40" s="16"/>
      <c r="G40" s="24"/>
      <c r="H40" s="15"/>
      <c r="I40" s="16"/>
      <c r="J40" s="16">
        <v>16975</v>
      </c>
      <c r="K40" s="16"/>
      <c r="L40" s="16"/>
      <c r="M40" s="16"/>
      <c r="N40" s="28"/>
      <c r="O40" s="19"/>
      <c r="P40" s="23"/>
    </row>
    <row r="41" spans="1:16" ht="16.5" customHeight="1">
      <c r="A41" s="6"/>
      <c r="B41" s="7"/>
      <c r="C41" s="38" t="s">
        <v>28</v>
      </c>
      <c r="D41" s="38"/>
      <c r="E41" s="39"/>
      <c r="F41" s="39"/>
      <c r="G41" s="40">
        <f>SUM(G15:G40)</f>
        <v>10843.96</v>
      </c>
      <c r="H41" s="38"/>
      <c r="I41" s="39">
        <f>SUM(I15:I40)</f>
        <v>19305</v>
      </c>
      <c r="J41" s="39">
        <v>-2565</v>
      </c>
      <c r="K41" s="39"/>
      <c r="L41" s="39"/>
      <c r="M41" s="39"/>
      <c r="N41" s="41">
        <f>SUM(N15:N40)</f>
        <v>-8612.24</v>
      </c>
      <c r="O41" s="42"/>
      <c r="P41" s="43">
        <f>SUM(P15:P40)</f>
        <v>17510</v>
      </c>
    </row>
    <row r="42" spans="1:16" ht="16.5" customHeight="1" thickBot="1">
      <c r="A42" s="6"/>
      <c r="B42" s="7"/>
      <c r="C42" s="47" t="s">
        <v>40</v>
      </c>
      <c r="D42" s="47"/>
      <c r="E42" s="48"/>
      <c r="F42" s="48"/>
      <c r="G42" s="49">
        <f>G10-G41</f>
        <v>8756.0400000000009</v>
      </c>
      <c r="H42" s="47"/>
      <c r="I42" s="48">
        <f>I10-I41</f>
        <v>-2305</v>
      </c>
      <c r="J42" s="48"/>
      <c r="K42" s="48"/>
      <c r="L42" s="48"/>
      <c r="M42" s="48"/>
      <c r="N42" s="50">
        <f>N10-N41</f>
        <v>11212.24</v>
      </c>
      <c r="O42" s="51"/>
      <c r="P42" s="52">
        <f>P10-P41</f>
        <v>240</v>
      </c>
    </row>
    <row r="43" spans="1:16" ht="16.5" customHeight="1" thickBot="1">
      <c r="A43" s="6"/>
      <c r="B43" s="7"/>
      <c r="C43" s="54"/>
      <c r="D43" s="54"/>
      <c r="E43" s="55"/>
      <c r="F43" s="55"/>
      <c r="G43" s="55"/>
      <c r="H43" s="45"/>
      <c r="I43" s="45"/>
      <c r="J43" s="45"/>
      <c r="K43" s="45"/>
      <c r="L43" s="45"/>
      <c r="M43" s="45"/>
      <c r="N43" s="45"/>
      <c r="O43" s="46"/>
      <c r="P43" s="46"/>
    </row>
    <row r="44" spans="1:16" ht="16.5" customHeight="1">
      <c r="A44" s="6"/>
      <c r="B44" s="7"/>
      <c r="C44" s="56" t="s">
        <v>41</v>
      </c>
      <c r="D44" s="57"/>
      <c r="E44" s="58"/>
      <c r="F44" s="58"/>
      <c r="G44" s="68">
        <f>G12-G41</f>
        <v>38592</v>
      </c>
      <c r="H44" s="71"/>
      <c r="I44" s="16"/>
      <c r="J44" s="16">
        <v>12396.74</v>
      </c>
      <c r="K44" s="16"/>
      <c r="L44" s="16"/>
      <c r="M44" s="16"/>
      <c r="N44" s="16"/>
      <c r="O44" s="19"/>
      <c r="P44" s="19"/>
    </row>
    <row r="45" spans="1:16" ht="9" customHeight="1">
      <c r="A45" s="6"/>
      <c r="B45" s="7"/>
      <c r="C45" s="59"/>
      <c r="D45" s="7"/>
      <c r="E45" s="8"/>
      <c r="F45" s="8"/>
      <c r="G45" s="69"/>
      <c r="H45" s="71"/>
      <c r="I45" s="16"/>
      <c r="J45" s="16"/>
      <c r="K45" s="16"/>
      <c r="L45" s="16"/>
      <c r="M45" s="16"/>
      <c r="N45" s="16"/>
      <c r="O45" s="19"/>
      <c r="P45" s="19"/>
    </row>
    <row r="46" spans="1:16" ht="9" customHeight="1" thickBot="1">
      <c r="A46" s="6"/>
      <c r="B46" s="7"/>
      <c r="C46" s="60"/>
      <c r="D46" s="61"/>
      <c r="E46" s="62"/>
      <c r="F46" s="62"/>
      <c r="G46" s="70"/>
      <c r="H46" s="53"/>
      <c r="I46" s="16"/>
      <c r="J46" s="16"/>
      <c r="K46" s="16"/>
      <c r="L46" s="16"/>
      <c r="M46" s="16"/>
      <c r="N46" s="16"/>
      <c r="O46" s="19"/>
      <c r="P46" s="19"/>
    </row>
    <row r="47" spans="1:16" ht="14.25" customHeight="1">
      <c r="A47" s="6"/>
      <c r="B47" s="7"/>
      <c r="C47" s="7"/>
      <c r="D47" s="7"/>
      <c r="E47" s="8"/>
      <c r="F47" s="8"/>
      <c r="G47" s="8"/>
      <c r="H47" s="7"/>
      <c r="I47" s="8"/>
      <c r="J47" s="8"/>
      <c r="K47" s="8"/>
      <c r="L47" s="8"/>
      <c r="M47" s="8"/>
      <c r="N47" s="9"/>
    </row>
    <row r="48" spans="1:16" ht="14.25" customHeight="1">
      <c r="A48" s="11"/>
      <c r="B48" s="12"/>
      <c r="C48" s="12"/>
      <c r="D48" s="12"/>
      <c r="E48" s="10"/>
      <c r="F48" s="10"/>
      <c r="G48" s="10"/>
      <c r="H48" s="12"/>
      <c r="I48" s="10"/>
      <c r="J48" s="10"/>
      <c r="K48" s="10"/>
      <c r="L48" s="10"/>
      <c r="M48" s="10"/>
      <c r="N48" s="13"/>
    </row>
    <row r="51" spans="3:3" ht="20.100000000000001" customHeight="1">
      <c r="C51" s="14"/>
    </row>
  </sheetData>
  <mergeCells count="2">
    <mergeCell ref="G44:G46"/>
    <mergeCell ref="H44:H45"/>
  </mergeCells>
  <phoneticPr fontId="3" type="noConversion"/>
  <pageMargins left="0.25" right="0.25" top="0" bottom="0" header="0.25" footer="0.25"/>
  <pageSetup orientation="portrait" useFirstPageNumber="1" r:id="rId1"/>
  <headerFooter alignWithMargins="0">
    <oddHeader>&amp;C&amp;"Arial Bold,Regular"&amp;14_x000D_&amp;"Arial,Regular"&amp;10Harbor Drive Homeowner Association_x000D_&amp;"Arial Bold,Regular"&amp;14April 30,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Judy's Laptop</cp:lastModifiedBy>
  <cp:lastPrinted>2018-10-18T14:57:13Z</cp:lastPrinted>
  <dcterms:created xsi:type="dcterms:W3CDTF">2016-06-08T00:44:41Z</dcterms:created>
  <dcterms:modified xsi:type="dcterms:W3CDTF">2018-10-18T14:57:21Z</dcterms:modified>
</cp:coreProperties>
</file>